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Function reference" sheetId="2" state="visible" r:id="rId4"/>
    <sheet name="Triage" sheetId="3" state="visible" r:id="rId5"/>
    <sheet name="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4" authorId="0">
      <text>
        <r>
          <rPr>
            <sz val="10"/>
            <rFont val="Arial"/>
            <family val="2"/>
          </rPr>
          <t xml:space="preserve">Set to Yes only when the content is confirmed to exist elsewhere, line by line. A 'Remove' row must reach Yes before it can be closed. 'n/a' for documents that aren't being removed.</t>
        </r>
      </text>
    </comment>
  </commentList>
</comments>
</file>

<file path=xl/sharedStrings.xml><?xml version="1.0" encoding="utf-8"?>
<sst xmlns="http://schemas.openxmlformats.org/spreadsheetml/2006/main" count="138" uniqueCount="111">
  <si>
    <t xml:space="preserve">Document triage sheet</t>
  </si>
  <si>
    <t xml:space="preserve">When an accessibility scan flags a pile of documents, sort before you repair.</t>
  </si>
  <si>
    <t xml:space="preserve">The idea</t>
  </si>
  <si>
    <t xml:space="preserve">A scan tells you which files failed, not what to do about them. Most flagged documents</t>
  </si>
  <si>
    <t xml:space="preserve">should not stay documents at all. This sheet sorts the pile by what each document is FOR,</t>
  </si>
  <si>
    <t xml:space="preserve">then routes each one to where its job belongs — a page, a form, an inline answer, a</t>
  </si>
  <si>
    <t xml:space="preserve">repaired PDF, or the bin. Only a minority get repaired as files.</t>
  </si>
  <si>
    <t xml:space="preserve">How to work it</t>
  </si>
  <si>
    <t xml:space="preserve">1. Export your scan results and list every flagged document in the Triage tab.</t>
  </si>
  <si>
    <t xml:space="preserve">2. For each one, pick a Function from the dropdown. The Destination fills in automatically.</t>
  </si>
  <si>
    <t xml:space="preserve">3. Assign the Owning team and set the Order (1 = do first).</t>
  </si>
  <si>
    <t xml:space="preserve">4. Work the rows. Update Status as you go.</t>
  </si>
  <si>
    <t xml:space="preserve">5. A row whose destination is 'Remove' CANNOT be closed until Parity confirmed = Yes.</t>
  </si>
  <si>
    <t xml:space="preserve">   This is the safeguard against deleting content that exists nowhere else.</t>
  </si>
  <si>
    <t xml:space="preserve">The one rule</t>
  </si>
  <si>
    <t xml:space="preserve">Nothing is removed until its content is confirmed to exist elsewhere. The Dashboard</t>
  </si>
  <si>
    <t xml:space="preserve">tab counts any 'Remove' row still missing parity confirmation as a blocker, in red.</t>
  </si>
  <si>
    <t xml:space="preserve">Tabs</t>
  </si>
  <si>
    <t xml:space="preserve">Triage — the working sheet. Function reference — what each function means and where it goes.</t>
  </si>
  <si>
    <t xml:space="preserve">Dashboard — live counts by status, team, and the parity blocker.</t>
  </si>
  <si>
    <t xml:space="preserve">Expect to modify this</t>
  </si>
  <si>
    <t xml:space="preserve">The functions, destinations, and statuses are a sensible default, not a rule. Bend them to your tooling, your ownership, and your resourcing — for example, add a column for documents you do not own (third-party manuals), or export the sort into your own tracker. Adapting it is part of the work.</t>
  </si>
  <si>
    <t xml:space="preserve">About this sheet</t>
  </si>
  <si>
    <t xml:space="preserve">Created by Alessandro Zulberti at alessandrozulberti.com. It's a teaching tool, not a finished product — adapt it to your own catalogue, tooling, and team. Shared for others to use and modify; attribution appreciated if you build on it.</t>
  </si>
  <si>
    <t xml:space="preserve">v1.0 · June 2026</t>
  </si>
  <si>
    <t xml:space="preserve">Function reference</t>
  </si>
  <si>
    <t xml:space="preserve">Sort by what the document does, not its file type or length.</t>
  </si>
  <si>
    <t xml:space="preserve">Function</t>
  </si>
  <si>
    <t xml:space="preserve">What it does</t>
  </si>
  <si>
    <t xml:space="preserve">Destination</t>
  </si>
  <si>
    <t xml:space="preserve">Why</t>
  </si>
  <si>
    <t xml:space="preserve">Instructional</t>
  </si>
  <si>
    <t xml:space="preserve">Tells someone how to use, clean, assemble, or maintain a product</t>
  </si>
  <si>
    <t xml:space="preserve">Web page (+ print version)</t>
  </si>
  <si>
    <t xml:space="preserve">Searched for and read one task at a time, often on a phone. Needs to reflow, be findable, be translatable.</t>
  </si>
  <si>
    <t xml:space="preserve">Answer</t>
  </si>
  <si>
    <t xml:space="preserve">Answers a question the site already asks</t>
  </si>
  <si>
    <t xml:space="preserve">Inline on the question page</t>
  </si>
  <si>
    <t xml:space="preserve">The document is an answer pretending to be a file. Put it where the question is asked.</t>
  </si>
  <si>
    <t xml:space="preserve">Input</t>
  </si>
  <si>
    <t xml:space="preserve">Collects structured input — a form, a checklist</t>
  </si>
  <si>
    <t xml:space="preserve">Web form (+ printable summary)</t>
  </si>
  <si>
    <t xml:space="preserve">The interaction is the point. Print may still be needed downstream, but the form is where the work happens.</t>
  </si>
  <si>
    <t xml:space="preserve">Fixed terms</t>
  </si>
  <si>
    <t xml:space="preserve">States fixed, dated, citable terms — legal, regulatory, governance</t>
  </si>
  <si>
    <t xml:space="preserve">Repair as PDF, keep in place</t>
  </si>
  <si>
    <t xml:space="preserve">Here the document IS the right object: signed, dated, formally referenced. Converting loses the fixity that gives it authority.</t>
  </si>
  <si>
    <t xml:space="preserve">Report</t>
  </si>
  <si>
    <t xml:space="preserve">Read linearly for an overall impression</t>
  </si>
  <si>
    <t xml:space="preserve">Tagged PDF (+ optional viewer)</t>
  </si>
  <si>
    <t xml:space="preserve">Length is genuine, but the duty sits on an accessible version, not a decorative viewer.</t>
  </si>
  <si>
    <t xml:space="preserve">Marketing duplicate</t>
  </si>
  <si>
    <t xml:space="preserve">Exists to market; its content already lives elsewhere</t>
  </si>
  <si>
    <t xml:space="preserve">Remove (after parity check)</t>
  </si>
  <si>
    <t xml:space="preserve">If the substance is already on a page, the file is a duplicate. Confirm, then delete.</t>
  </si>
  <si>
    <t xml:space="preserve">Triage</t>
  </si>
  <si>
    <t xml:space="preserve">One row per flagged document. Pick a Function; Destination fills itself.</t>
  </si>
  <si>
    <t xml:space="preserve">#</t>
  </si>
  <si>
    <t xml:space="preserve">Document</t>
  </si>
  <si>
    <t xml:space="preserve">Where it lives now</t>
  </si>
  <si>
    <t xml:space="preserve">Destination (auto)</t>
  </si>
  <si>
    <t xml:space="preserve">Owning team</t>
  </si>
  <si>
    <t xml:space="preserve">Order</t>
  </si>
  <si>
    <t xml:space="preserve">Status</t>
  </si>
  <si>
    <t xml:space="preserve">Parity confirmed</t>
  </si>
  <si>
    <t xml:space="preserve">Notes</t>
  </si>
  <si>
    <t xml:space="preserve">Knife care &amp; sharpening guide.pdf</t>
  </si>
  <si>
    <t xml:space="preserve">/support/downloads</t>
  </si>
  <si>
    <t xml:space="preserve">Content</t>
  </si>
  <si>
    <t xml:space="preserve">In progress</t>
  </si>
  <si>
    <t xml:space="preserve">n/a</t>
  </si>
  <si>
    <t xml:space="preserve">Phone-first; lots of search traffic</t>
  </si>
  <si>
    <t xml:space="preserve">Returns form 2019.pdf</t>
  </si>
  <si>
    <t xml:space="preserve">/help/returns</t>
  </si>
  <si>
    <t xml:space="preserve">Engineering</t>
  </si>
  <si>
    <t xml:space="preserve">Not started</t>
  </si>
  <si>
    <t xml:space="preserve">Becomes a web form</t>
  </si>
  <si>
    <t xml:space="preserve">Battery disposal FAQ.pdf</t>
  </si>
  <si>
    <t xml:space="preserve">/faq</t>
  </si>
  <si>
    <t xml:space="preserve">Answer already half-exists on FAQ page</t>
  </si>
  <si>
    <t xml:space="preserve">Terms &amp; conditions v7.pdf</t>
  </si>
  <si>
    <t xml:space="preserve">/legal</t>
  </si>
  <si>
    <t xml:space="preserve">Compliance</t>
  </si>
  <si>
    <t xml:space="preserve">Keep as PDF; repair tags only</t>
  </si>
  <si>
    <t xml:space="preserve">Brand lookbook spring.pdf</t>
  </si>
  <si>
    <t xml:space="preserve">/inspiration</t>
  </si>
  <si>
    <t xml:space="preserve">Blocked</t>
  </si>
  <si>
    <t xml:space="preserve">Pending</t>
  </si>
  <si>
    <t xml:space="preserve">Check parity before removing</t>
  </si>
  <si>
    <t xml:space="preserve">Web page (+ print)</t>
  </si>
  <si>
    <t xml:space="preserve">Inline on question page</t>
  </si>
  <si>
    <t xml:space="preserve">Web form (+ summary)</t>
  </si>
  <si>
    <t xml:space="preserve">Repair as PDF, keep</t>
  </si>
  <si>
    <t xml:space="preserve">Tagged PDF (+ viewer)</t>
  </si>
  <si>
    <t xml:space="preserve">Remove (parity check)</t>
  </si>
  <si>
    <t xml:space="preserve">Dashboard</t>
  </si>
  <si>
    <t xml:space="preserve">Live from the Triage tab. Nothing here is typed by hand.</t>
  </si>
  <si>
    <t xml:space="preserve">Progress by status</t>
  </si>
  <si>
    <t xml:space="preserve">By owning team</t>
  </si>
  <si>
    <t xml:space="preserve">Total documents</t>
  </si>
  <si>
    <t xml:space="preserve">Research</t>
  </si>
  <si>
    <t xml:space="preserve">Fixed</t>
  </si>
  <si>
    <t xml:space="preserve">Design</t>
  </si>
  <si>
    <t xml:space="preserve">Verified</t>
  </si>
  <si>
    <t xml:space="preserve">Removed</t>
  </si>
  <si>
    <t xml:space="preserve">Parity blocker</t>
  </si>
  <si>
    <t xml:space="preserve">Documents marked for Remove without parity confirmed</t>
  </si>
  <si>
    <t xml:space="preserve">This must reach 0 before any removal work is signed off.</t>
  </si>
  <si>
    <t xml:space="preserve">Verified, not just fixed</t>
  </si>
  <si>
    <t xml:space="preserve">Fixed (made, not yet retested)</t>
  </si>
  <si>
    <t xml:space="preserve">Verified (retested with assistive tech)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</si>
</sst>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A1A1A"/>
      <name val="Arial"/>
      <family val="0"/>
      <charset val="1"/>
    </font>
    <font>
      <i val="true"/>
      <sz val="10"/>
      <color rgb="FF6B6B6B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i val="true"/>
      <sz val="9"/>
      <color rgb="FF6B6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9"/>
      <color rgb="FF6B6B6B"/>
      <name val="Arial"/>
      <family val="0"/>
      <charset val="1"/>
    </font>
    <font>
      <sz val="9"/>
      <color rgb="FF6B6B6B"/>
      <name val="Arial"/>
      <family val="0"/>
      <charset val="1"/>
    </font>
    <font>
      <sz val="10"/>
      <name val="Arial"/>
      <family val="2"/>
    </font>
    <font>
      <b val="true"/>
      <sz val="14"/>
      <color rgb="FFB03A2E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2B2B2B"/>
        <bgColor rgb="FF1A1A1A"/>
      </patternFill>
    </fill>
    <fill>
      <patternFill patternType="solid">
        <fgColor rgb="FFFFFFFF"/>
        <bgColor rgb="FFF7F5F0"/>
      </patternFill>
    </fill>
    <fill>
      <patternFill patternType="solid">
        <fgColor rgb="FFF7F5F0"/>
        <bgColor rgb="FFFFFFFF"/>
      </patternFill>
    </fill>
    <fill>
      <patternFill patternType="solid">
        <fgColor rgb="FFEDEAE3"/>
        <bgColor rgb="FFF7F5F0"/>
      </patternFill>
    </fill>
    <fill>
      <patternFill patternType="solid">
        <fgColor rgb="FFF4E1B8"/>
        <bgColor rgb="FFEDEA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4CC"/>
      </left>
      <right style="thin">
        <color rgb="FFD8D4CC"/>
      </right>
      <top style="thin">
        <color rgb="FFD8D4CC"/>
      </top>
      <bottom style="thin">
        <color rgb="FFD8D4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6C6C0"/>
        </patternFill>
      </fill>
    </dxf>
    <dxf>
      <fill>
        <patternFill>
          <bgColor rgb="FFCFE8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5F0"/>
      <rgbColor rgb="FFEDEAE3"/>
      <rgbColor rgb="FF660066"/>
      <rgbColor rgb="FFFF8080"/>
      <rgbColor rgb="FF0066CC"/>
      <rgbColor rgb="FFD8D4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FE8D2"/>
      <rgbColor rgb="FFF4E1B8"/>
      <rgbColor rgb="FF99CCFF"/>
      <rgbColor rgb="FFFF99CC"/>
      <rgbColor rgb="FFCC99FF"/>
      <rgbColor rgb="FFF6C6C0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1A1A1A"/>
      <rgbColor rgb="FFB03A2E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5"/>
  </cols>
  <sheetData>
    <row r="1" customFormat="false" ht="18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/>
    </row>
    <row r="5" customFormat="false" ht="15" hidden="false" customHeight="true" outlineLevel="0" collapsed="false">
      <c r="A5" s="5" t="s">
        <v>2</v>
      </c>
    </row>
    <row r="6" customFormat="false" ht="15" hidden="false" customHeight="true" outlineLevel="0" collapsed="false">
      <c r="A6" s="4" t="s">
        <v>3</v>
      </c>
    </row>
    <row r="7" customFormat="false" ht="15" hidden="false" customHeight="true" outlineLevel="0" collapsed="false">
      <c r="A7" s="4" t="s">
        <v>4</v>
      </c>
    </row>
    <row r="8" customFormat="false" ht="15" hidden="false" customHeight="true" outlineLevel="0" collapsed="false">
      <c r="A8" s="4" t="s">
        <v>5</v>
      </c>
    </row>
    <row r="9" customFormat="false" ht="15" hidden="false" customHeight="true" outlineLevel="0" collapsed="false">
      <c r="A9" s="4" t="s">
        <v>6</v>
      </c>
    </row>
    <row r="10" customFormat="false" ht="15" hidden="false" customHeight="true" outlineLevel="0" collapsed="false">
      <c r="A10" s="4"/>
    </row>
    <row r="11" customFormat="false" ht="15" hidden="false" customHeight="true" outlineLevel="0" collapsed="false">
      <c r="A11" s="5" t="s">
        <v>7</v>
      </c>
    </row>
    <row r="12" customFormat="false" ht="15" hidden="false" customHeight="true" outlineLevel="0" collapsed="false">
      <c r="A12" s="4" t="s">
        <v>8</v>
      </c>
    </row>
    <row r="13" customFormat="false" ht="15" hidden="false" customHeight="true" outlineLevel="0" collapsed="false">
      <c r="A13" s="4" t="s">
        <v>9</v>
      </c>
    </row>
    <row r="14" customFormat="false" ht="15" hidden="false" customHeight="true" outlineLevel="0" collapsed="false">
      <c r="A14" s="4" t="s">
        <v>10</v>
      </c>
    </row>
    <row r="15" customFormat="false" ht="15" hidden="false" customHeight="true" outlineLevel="0" collapsed="false">
      <c r="A15" s="4" t="s">
        <v>11</v>
      </c>
    </row>
    <row r="16" customFormat="false" ht="15" hidden="false" customHeight="true" outlineLevel="0" collapsed="false">
      <c r="A16" s="4" t="s">
        <v>12</v>
      </c>
    </row>
    <row r="17" customFormat="false" ht="15" hidden="false" customHeight="true" outlineLevel="0" collapsed="false">
      <c r="A17" s="4" t="s">
        <v>13</v>
      </c>
    </row>
    <row r="18" customFormat="false" ht="15" hidden="false" customHeight="true" outlineLevel="0" collapsed="false">
      <c r="A18" s="4"/>
    </row>
    <row r="19" customFormat="false" ht="15" hidden="false" customHeight="true" outlineLevel="0" collapsed="false">
      <c r="A19" s="5" t="s">
        <v>14</v>
      </c>
    </row>
    <row r="20" customFormat="false" ht="15" hidden="false" customHeight="true" outlineLevel="0" collapsed="false">
      <c r="A20" s="4" t="s">
        <v>15</v>
      </c>
    </row>
    <row r="21" customFormat="false" ht="15" hidden="false" customHeight="true" outlineLevel="0" collapsed="false">
      <c r="A21" s="4" t="s">
        <v>16</v>
      </c>
    </row>
    <row r="22" customFormat="false" ht="15" hidden="false" customHeight="true" outlineLevel="0" collapsed="false">
      <c r="A22" s="4"/>
    </row>
    <row r="23" customFormat="false" ht="15" hidden="false" customHeight="true" outlineLevel="0" collapsed="false">
      <c r="A23" s="5" t="s">
        <v>17</v>
      </c>
    </row>
    <row r="24" customFormat="false" ht="15" hidden="false" customHeight="true" outlineLevel="0" collapsed="false">
      <c r="A24" s="4" t="s">
        <v>18</v>
      </c>
    </row>
    <row r="25" customFormat="false" ht="15" hidden="false" customHeight="true" outlineLevel="0" collapsed="false">
      <c r="A25" s="4" t="s">
        <v>19</v>
      </c>
    </row>
    <row r="27" customFormat="false" ht="15" hidden="false" customHeight="true" outlineLevel="0" collapsed="false">
      <c r="A27" s="5" t="s">
        <v>20</v>
      </c>
    </row>
    <row r="28" customFormat="false" ht="15" hidden="false" customHeight="true" outlineLevel="0" collapsed="false">
      <c r="A28" s="6" t="s">
        <v>21</v>
      </c>
    </row>
    <row r="29" customFormat="false" ht="15" hidden="false" customHeight="true" outlineLevel="0" collapsed="false">
      <c r="A29" s="6"/>
    </row>
    <row r="30" customFormat="false" ht="15" hidden="false" customHeight="false" outlineLevel="0" collapsed="false">
      <c r="A30" s="7" t="s">
        <v>22</v>
      </c>
    </row>
    <row r="31" customFormat="false" ht="15" hidden="false" customHeight="true" outlineLevel="0" collapsed="false">
      <c r="A31" s="6" t="s">
        <v>23</v>
      </c>
    </row>
    <row r="32" customFormat="false" ht="15" hidden="false" customHeight="false" outlineLevel="0" collapsed="false">
      <c r="A32" s="6"/>
    </row>
    <row r="33" customFormat="false" ht="15" hidden="false" customHeight="false" outlineLevel="0" collapsed="false">
      <c r="A33" s="8" t="s">
        <v>24</v>
      </c>
    </row>
  </sheetData>
  <mergeCells count="2">
    <mergeCell ref="A28:A29"/>
    <mergeCell ref="A31:A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44"/>
    <col collapsed="false" customWidth="true" hidden="false" outlineLevel="0" max="3" min="3" style="1" width="28"/>
    <col collapsed="false" customWidth="true" hidden="false" outlineLevel="0" max="4" min="4" style="1" width="60"/>
  </cols>
  <sheetData>
    <row r="1" customFormat="false" ht="18" hidden="false" customHeight="true" outlineLevel="0" collapsed="false">
      <c r="A1" s="2" t="s">
        <v>25</v>
      </c>
    </row>
    <row r="2" customFormat="false" ht="15" hidden="false" customHeight="true" outlineLevel="0" collapsed="false">
      <c r="A2" s="3" t="s">
        <v>26</v>
      </c>
    </row>
    <row r="4" customFormat="false" ht="15" hidden="false" customHeight="true" outlineLevel="0" collapsed="false">
      <c r="A4" s="9" t="s">
        <v>27</v>
      </c>
      <c r="B4" s="9" t="s">
        <v>28</v>
      </c>
      <c r="C4" s="9" t="s">
        <v>29</v>
      </c>
      <c r="D4" s="9" t="s">
        <v>30</v>
      </c>
    </row>
    <row r="5" customFormat="false" ht="55.5" hidden="false" customHeight="true" outlineLevel="0" collapsed="false">
      <c r="A5" s="10" t="s">
        <v>31</v>
      </c>
      <c r="B5" s="11" t="s">
        <v>32</v>
      </c>
      <c r="C5" s="11" t="s">
        <v>33</v>
      </c>
      <c r="D5" s="11" t="s">
        <v>34</v>
      </c>
    </row>
    <row r="6" customFormat="false" ht="55.5" hidden="false" customHeight="true" outlineLevel="0" collapsed="false">
      <c r="A6" s="12" t="s">
        <v>35</v>
      </c>
      <c r="B6" s="13" t="s">
        <v>36</v>
      </c>
      <c r="C6" s="13" t="s">
        <v>37</v>
      </c>
      <c r="D6" s="13" t="s">
        <v>38</v>
      </c>
    </row>
    <row r="7" customFormat="false" ht="55.5" hidden="false" customHeight="true" outlineLevel="0" collapsed="false">
      <c r="A7" s="10" t="s">
        <v>39</v>
      </c>
      <c r="B7" s="11" t="s">
        <v>40</v>
      </c>
      <c r="C7" s="11" t="s">
        <v>41</v>
      </c>
      <c r="D7" s="11" t="s">
        <v>42</v>
      </c>
    </row>
    <row r="8" customFormat="false" ht="55.5" hidden="false" customHeight="true" outlineLevel="0" collapsed="false">
      <c r="A8" s="12" t="s">
        <v>43</v>
      </c>
      <c r="B8" s="13" t="s">
        <v>44</v>
      </c>
      <c r="C8" s="14" t="s">
        <v>45</v>
      </c>
      <c r="D8" s="13" t="s">
        <v>46</v>
      </c>
    </row>
    <row r="9" customFormat="false" ht="55.5" hidden="false" customHeight="true" outlineLevel="0" collapsed="false">
      <c r="A9" s="10" t="s">
        <v>47</v>
      </c>
      <c r="B9" s="11" t="s">
        <v>48</v>
      </c>
      <c r="C9" s="14" t="s">
        <v>49</v>
      </c>
      <c r="D9" s="11" t="s">
        <v>50</v>
      </c>
    </row>
    <row r="10" customFormat="false" ht="55.5" hidden="false" customHeight="true" outlineLevel="0" collapsed="false">
      <c r="A10" s="12" t="s">
        <v>51</v>
      </c>
      <c r="B10" s="13" t="s">
        <v>52</v>
      </c>
      <c r="C10" s="15" t="s">
        <v>53</v>
      </c>
      <c r="D10" s="13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0"/>
    <col collapsed="false" customWidth="true" hidden="false" outlineLevel="0" max="3" min="3" style="1" width="24"/>
    <col collapsed="false" customWidth="true" hidden="false" outlineLevel="0" max="4" min="4" style="1" width="18"/>
    <col collapsed="false" customWidth="true" hidden="false" outlineLevel="0" max="5" min="5" style="1" width="22"/>
    <col collapsed="false" customWidth="true" hidden="false" outlineLevel="0" max="6" min="6" style="1" width="16"/>
    <col collapsed="false" customWidth="true" hidden="false" outlineLevel="0" max="7" min="7" style="1" width="8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34"/>
  </cols>
  <sheetData>
    <row r="1" customFormat="false" ht="18" hidden="false" customHeight="true" outlineLevel="0" collapsed="false">
      <c r="A1" s="2" t="s">
        <v>55</v>
      </c>
    </row>
    <row r="2" customFormat="false" ht="15" hidden="false" customHeight="true" outlineLevel="0" collapsed="false">
      <c r="A2" s="3" t="s">
        <v>56</v>
      </c>
    </row>
    <row r="4" customFormat="false" ht="15" hidden="false" customHeight="true" outlineLevel="0" collapsed="false">
      <c r="A4" s="9" t="s">
        <v>57</v>
      </c>
      <c r="B4" s="9" t="s">
        <v>58</v>
      </c>
      <c r="C4" s="9" t="s">
        <v>59</v>
      </c>
      <c r="D4" s="9" t="s">
        <v>27</v>
      </c>
      <c r="E4" s="9" t="s">
        <v>60</v>
      </c>
      <c r="F4" s="9" t="s">
        <v>61</v>
      </c>
      <c r="G4" s="9" t="s">
        <v>62</v>
      </c>
      <c r="H4" s="9" t="s">
        <v>63</v>
      </c>
      <c r="I4" s="9" t="s">
        <v>64</v>
      </c>
      <c r="J4" s="9" t="s">
        <v>65</v>
      </c>
    </row>
    <row r="5" customFormat="false" ht="15" hidden="false" customHeight="true" outlineLevel="0" collapsed="false">
      <c r="A5" s="16" t="n">
        <f aca="false">IF(B5="","",ROW()-4)</f>
        <v>1</v>
      </c>
      <c r="B5" s="17" t="s">
        <v>66</v>
      </c>
      <c r="C5" s="17" t="s">
        <v>67</v>
      </c>
      <c r="D5" s="17" t="s">
        <v>31</v>
      </c>
      <c r="E5" s="18" t="str">
        <f aca="false">IFERROR(IF(D5="","",VLOOKUP(D5,$L$69:$M$74,2,FALSE())),"")</f>
        <v>Web page (+ print)</v>
      </c>
      <c r="F5" s="17" t="s">
        <v>68</v>
      </c>
      <c r="G5" s="19" t="n">
        <v>1</v>
      </c>
      <c r="H5" s="17" t="s">
        <v>69</v>
      </c>
      <c r="I5" s="17" t="s">
        <v>70</v>
      </c>
      <c r="J5" s="17" t="s">
        <v>71</v>
      </c>
    </row>
    <row r="6" customFormat="false" ht="15" hidden="false" customHeight="true" outlineLevel="0" collapsed="false">
      <c r="A6" s="20" t="n">
        <f aca="false">IF(B6="","",ROW()-4)</f>
        <v>2</v>
      </c>
      <c r="B6" s="21" t="s">
        <v>72</v>
      </c>
      <c r="C6" s="21" t="s">
        <v>73</v>
      </c>
      <c r="D6" s="21" t="s">
        <v>39</v>
      </c>
      <c r="E6" s="22" t="str">
        <f aca="false">IFERROR(IF(D6="","",VLOOKUP(D6,$L$69:$M$74,2,FALSE())),"")</f>
        <v>Web form (+ summary)</v>
      </c>
      <c r="F6" s="21" t="s">
        <v>74</v>
      </c>
      <c r="G6" s="23" t="n">
        <v>2</v>
      </c>
      <c r="H6" s="21" t="s">
        <v>75</v>
      </c>
      <c r="I6" s="21" t="s">
        <v>70</v>
      </c>
      <c r="J6" s="21" t="s">
        <v>76</v>
      </c>
    </row>
    <row r="7" customFormat="false" ht="15" hidden="false" customHeight="true" outlineLevel="0" collapsed="false">
      <c r="A7" s="16" t="n">
        <f aca="false">IF(B7="","",ROW()-4)</f>
        <v>3</v>
      </c>
      <c r="B7" s="17" t="s">
        <v>77</v>
      </c>
      <c r="C7" s="17" t="s">
        <v>78</v>
      </c>
      <c r="D7" s="17" t="s">
        <v>35</v>
      </c>
      <c r="E7" s="18" t="str">
        <f aca="false">IFERROR(IF(D7="","",VLOOKUP(D7,$L$69:$M$74,2,FALSE())),"")</f>
        <v>Inline on question page</v>
      </c>
      <c r="F7" s="17" t="s">
        <v>68</v>
      </c>
      <c r="G7" s="19" t="n">
        <v>2</v>
      </c>
      <c r="H7" s="17" t="s">
        <v>75</v>
      </c>
      <c r="I7" s="17" t="s">
        <v>70</v>
      </c>
      <c r="J7" s="17" t="s">
        <v>79</v>
      </c>
    </row>
    <row r="8" customFormat="false" ht="15" hidden="false" customHeight="true" outlineLevel="0" collapsed="false">
      <c r="A8" s="20" t="n">
        <f aca="false">IF(B8="","",ROW()-4)</f>
        <v>4</v>
      </c>
      <c r="B8" s="21" t="s">
        <v>80</v>
      </c>
      <c r="C8" s="21" t="s">
        <v>81</v>
      </c>
      <c r="D8" s="21" t="s">
        <v>43</v>
      </c>
      <c r="E8" s="22" t="str">
        <f aca="false">IFERROR(IF(D8="","",VLOOKUP(D8,$L$69:$M$74,2,FALSE())),"")</f>
        <v>Repair as PDF, keep</v>
      </c>
      <c r="F8" s="21" t="s">
        <v>82</v>
      </c>
      <c r="G8" s="23" t="n">
        <v>3</v>
      </c>
      <c r="H8" s="21" t="s">
        <v>75</v>
      </c>
      <c r="I8" s="21" t="s">
        <v>70</v>
      </c>
      <c r="J8" s="21" t="s">
        <v>83</v>
      </c>
    </row>
    <row r="9" customFormat="false" ht="15" hidden="false" customHeight="true" outlineLevel="0" collapsed="false">
      <c r="A9" s="16" t="n">
        <f aca="false">IF(B9="","",ROW()-4)</f>
        <v>5</v>
      </c>
      <c r="B9" s="17" t="s">
        <v>84</v>
      </c>
      <c r="C9" s="17" t="s">
        <v>85</v>
      </c>
      <c r="D9" s="17" t="s">
        <v>51</v>
      </c>
      <c r="E9" s="18" t="str">
        <f aca="false">IFERROR(IF(D9="","",VLOOKUP(D9,$L$69:$M$74,2,FALSE())),"")</f>
        <v>Remove (parity check)</v>
      </c>
      <c r="F9" s="17" t="s">
        <v>68</v>
      </c>
      <c r="G9" s="19" t="n">
        <v>4</v>
      </c>
      <c r="H9" s="17" t="s">
        <v>86</v>
      </c>
      <c r="I9" s="17" t="s">
        <v>87</v>
      </c>
      <c r="J9" s="17" t="s">
        <v>88</v>
      </c>
    </row>
    <row r="10" customFormat="false" ht="15" hidden="false" customHeight="true" outlineLevel="0" collapsed="false">
      <c r="A10" s="20" t="str">
        <f aca="false">IF(B10="","",ROW()-4)</f>
        <v/>
      </c>
      <c r="B10" s="21"/>
      <c r="C10" s="21"/>
      <c r="D10" s="21"/>
      <c r="E10" s="22" t="str">
        <f aca="false">IFERROR(IF(D10="","",VLOOKUP(D10,$L$69:$M$74,2,FALSE())),"")</f>
        <v/>
      </c>
      <c r="F10" s="21"/>
      <c r="G10" s="23"/>
      <c r="H10" s="21"/>
      <c r="I10" s="21"/>
      <c r="J10" s="21"/>
    </row>
    <row r="11" customFormat="false" ht="15" hidden="false" customHeight="true" outlineLevel="0" collapsed="false">
      <c r="A11" s="16" t="str">
        <f aca="false">IF(B11="","",ROW()-4)</f>
        <v/>
      </c>
      <c r="B11" s="17"/>
      <c r="C11" s="17"/>
      <c r="D11" s="17"/>
      <c r="E11" s="18" t="str">
        <f aca="false">IFERROR(IF(D11="","",VLOOKUP(D11,$L$69:$M$74,2,FALSE())),"")</f>
        <v/>
      </c>
      <c r="F11" s="17"/>
      <c r="G11" s="19"/>
      <c r="H11" s="17"/>
      <c r="I11" s="17"/>
      <c r="J11" s="17"/>
    </row>
    <row r="12" customFormat="false" ht="15" hidden="false" customHeight="true" outlineLevel="0" collapsed="false">
      <c r="A12" s="20" t="str">
        <f aca="false">IF(B12="","",ROW()-4)</f>
        <v/>
      </c>
      <c r="B12" s="21"/>
      <c r="C12" s="21"/>
      <c r="D12" s="21"/>
      <c r="E12" s="22" t="str">
        <f aca="false">IFERROR(IF(D12="","",VLOOKUP(D12,$L$69:$M$74,2,FALSE())),"")</f>
        <v/>
      </c>
      <c r="F12" s="21"/>
      <c r="G12" s="23"/>
      <c r="H12" s="21"/>
      <c r="I12" s="21"/>
      <c r="J12" s="21"/>
    </row>
    <row r="13" customFormat="false" ht="15" hidden="false" customHeight="true" outlineLevel="0" collapsed="false">
      <c r="A13" s="16" t="str">
        <f aca="false">IF(B13="","",ROW()-4)</f>
        <v/>
      </c>
      <c r="B13" s="17"/>
      <c r="C13" s="17"/>
      <c r="D13" s="17"/>
      <c r="E13" s="18" t="str">
        <f aca="false">IFERROR(IF(D13="","",VLOOKUP(D13,$L$69:$M$74,2,FALSE())),"")</f>
        <v/>
      </c>
      <c r="F13" s="17"/>
      <c r="G13" s="19"/>
      <c r="H13" s="17"/>
      <c r="I13" s="17"/>
      <c r="J13" s="17"/>
    </row>
    <row r="14" customFormat="false" ht="15" hidden="false" customHeight="true" outlineLevel="0" collapsed="false">
      <c r="A14" s="20" t="str">
        <f aca="false">IF(B14="","",ROW()-4)</f>
        <v/>
      </c>
      <c r="B14" s="21"/>
      <c r="C14" s="21"/>
      <c r="D14" s="21"/>
      <c r="E14" s="22" t="str">
        <f aca="false">IFERROR(IF(D14="","",VLOOKUP(D14,$L$69:$M$74,2,FALSE())),"")</f>
        <v/>
      </c>
      <c r="F14" s="21"/>
      <c r="G14" s="23"/>
      <c r="H14" s="21"/>
      <c r="I14" s="21"/>
      <c r="J14" s="21"/>
    </row>
    <row r="15" customFormat="false" ht="15" hidden="false" customHeight="true" outlineLevel="0" collapsed="false">
      <c r="A15" s="16" t="str">
        <f aca="false">IF(B15="","",ROW()-4)</f>
        <v/>
      </c>
      <c r="B15" s="17"/>
      <c r="C15" s="17"/>
      <c r="D15" s="17"/>
      <c r="E15" s="18" t="str">
        <f aca="false">IFERROR(IF(D15="","",VLOOKUP(D15,$L$69:$M$74,2,FALSE())),"")</f>
        <v/>
      </c>
      <c r="F15" s="17"/>
      <c r="G15" s="19"/>
      <c r="H15" s="17"/>
      <c r="I15" s="17"/>
      <c r="J15" s="17"/>
    </row>
    <row r="16" customFormat="false" ht="15" hidden="false" customHeight="true" outlineLevel="0" collapsed="false">
      <c r="A16" s="20" t="str">
        <f aca="false">IF(B16="","",ROW()-4)</f>
        <v/>
      </c>
      <c r="B16" s="21"/>
      <c r="C16" s="21"/>
      <c r="D16" s="21"/>
      <c r="E16" s="22" t="str">
        <f aca="false">IFERROR(IF(D16="","",VLOOKUP(D16,$L$69:$M$74,2,FALSE())),"")</f>
        <v/>
      </c>
      <c r="F16" s="21"/>
      <c r="G16" s="23"/>
      <c r="H16" s="21"/>
      <c r="I16" s="21"/>
      <c r="J16" s="21"/>
    </row>
    <row r="17" customFormat="false" ht="15" hidden="false" customHeight="true" outlineLevel="0" collapsed="false">
      <c r="A17" s="16" t="str">
        <f aca="false">IF(B17="","",ROW()-4)</f>
        <v/>
      </c>
      <c r="B17" s="17"/>
      <c r="C17" s="17"/>
      <c r="D17" s="17"/>
      <c r="E17" s="18" t="str">
        <f aca="false">IFERROR(IF(D17="","",VLOOKUP(D17,$L$69:$M$74,2,FALSE())),"")</f>
        <v/>
      </c>
      <c r="F17" s="17"/>
      <c r="G17" s="19"/>
      <c r="H17" s="17"/>
      <c r="I17" s="17"/>
      <c r="J17" s="17"/>
    </row>
    <row r="18" customFormat="false" ht="15" hidden="false" customHeight="true" outlineLevel="0" collapsed="false">
      <c r="A18" s="20" t="str">
        <f aca="false">IF(B18="","",ROW()-4)</f>
        <v/>
      </c>
      <c r="B18" s="21"/>
      <c r="C18" s="21"/>
      <c r="D18" s="21"/>
      <c r="E18" s="22" t="str">
        <f aca="false">IFERROR(IF(D18="","",VLOOKUP(D18,$L$69:$M$74,2,FALSE())),"")</f>
        <v/>
      </c>
      <c r="F18" s="21"/>
      <c r="G18" s="23"/>
      <c r="H18" s="21"/>
      <c r="I18" s="21"/>
      <c r="J18" s="21"/>
    </row>
    <row r="19" customFormat="false" ht="15" hidden="false" customHeight="true" outlineLevel="0" collapsed="false">
      <c r="A19" s="16" t="str">
        <f aca="false">IF(B19="","",ROW()-4)</f>
        <v/>
      </c>
      <c r="B19" s="17"/>
      <c r="C19" s="17"/>
      <c r="D19" s="17"/>
      <c r="E19" s="18" t="str">
        <f aca="false">IFERROR(IF(D19="","",VLOOKUP(D19,$L$69:$M$74,2,FALSE())),"")</f>
        <v/>
      </c>
      <c r="F19" s="17"/>
      <c r="G19" s="19"/>
      <c r="H19" s="17"/>
      <c r="I19" s="17"/>
      <c r="J19" s="17"/>
    </row>
    <row r="20" customFormat="false" ht="15" hidden="false" customHeight="true" outlineLevel="0" collapsed="false">
      <c r="A20" s="20" t="str">
        <f aca="false">IF(B20="","",ROW()-4)</f>
        <v/>
      </c>
      <c r="B20" s="21"/>
      <c r="C20" s="21"/>
      <c r="D20" s="21"/>
      <c r="E20" s="22" t="str">
        <f aca="false">IFERROR(IF(D20="","",VLOOKUP(D20,$L$69:$M$74,2,FALSE())),"")</f>
        <v/>
      </c>
      <c r="F20" s="21"/>
      <c r="G20" s="23"/>
      <c r="H20" s="21"/>
      <c r="I20" s="21"/>
      <c r="J20" s="21"/>
    </row>
    <row r="21" customFormat="false" ht="15" hidden="false" customHeight="true" outlineLevel="0" collapsed="false">
      <c r="A21" s="16" t="str">
        <f aca="false">IF(B21="","",ROW()-4)</f>
        <v/>
      </c>
      <c r="B21" s="17"/>
      <c r="C21" s="17"/>
      <c r="D21" s="17"/>
      <c r="E21" s="18" t="str">
        <f aca="false">IFERROR(IF(D21="","",VLOOKUP(D21,$L$69:$M$74,2,FALSE())),"")</f>
        <v/>
      </c>
      <c r="F21" s="17"/>
      <c r="G21" s="19"/>
      <c r="H21" s="17"/>
      <c r="I21" s="17"/>
      <c r="J21" s="17"/>
    </row>
    <row r="22" customFormat="false" ht="15" hidden="false" customHeight="true" outlineLevel="0" collapsed="false">
      <c r="A22" s="20" t="str">
        <f aca="false">IF(B22="","",ROW()-4)</f>
        <v/>
      </c>
      <c r="B22" s="21"/>
      <c r="C22" s="21"/>
      <c r="D22" s="21"/>
      <c r="E22" s="22" t="str">
        <f aca="false">IFERROR(IF(D22="","",VLOOKUP(D22,$L$69:$M$74,2,FALSE())),"")</f>
        <v/>
      </c>
      <c r="F22" s="21"/>
      <c r="G22" s="23"/>
      <c r="H22" s="21"/>
      <c r="I22" s="21"/>
      <c r="J22" s="21"/>
    </row>
    <row r="23" customFormat="false" ht="15" hidden="false" customHeight="true" outlineLevel="0" collapsed="false">
      <c r="A23" s="16" t="str">
        <f aca="false">IF(B23="","",ROW()-4)</f>
        <v/>
      </c>
      <c r="B23" s="17"/>
      <c r="C23" s="17"/>
      <c r="D23" s="17"/>
      <c r="E23" s="18" t="str">
        <f aca="false">IFERROR(IF(D23="","",VLOOKUP(D23,$L$69:$M$74,2,FALSE())),"")</f>
        <v/>
      </c>
      <c r="F23" s="17"/>
      <c r="G23" s="19"/>
      <c r="H23" s="17"/>
      <c r="I23" s="17"/>
      <c r="J23" s="17"/>
    </row>
    <row r="24" customFormat="false" ht="15" hidden="false" customHeight="true" outlineLevel="0" collapsed="false">
      <c r="A24" s="20" t="str">
        <f aca="false">IF(B24="","",ROW()-4)</f>
        <v/>
      </c>
      <c r="B24" s="21"/>
      <c r="C24" s="21"/>
      <c r="D24" s="21"/>
      <c r="E24" s="22" t="str">
        <f aca="false">IFERROR(IF(D24="","",VLOOKUP(D24,$L$69:$M$74,2,FALSE())),"")</f>
        <v/>
      </c>
      <c r="F24" s="21"/>
      <c r="G24" s="23"/>
      <c r="H24" s="21"/>
      <c r="I24" s="21"/>
      <c r="J24" s="21"/>
    </row>
    <row r="25" customFormat="false" ht="15" hidden="false" customHeight="true" outlineLevel="0" collapsed="false">
      <c r="A25" s="16" t="str">
        <f aca="false">IF(B25="","",ROW()-4)</f>
        <v/>
      </c>
      <c r="B25" s="17"/>
      <c r="C25" s="17"/>
      <c r="D25" s="17"/>
      <c r="E25" s="18" t="str">
        <f aca="false">IFERROR(IF(D25="","",VLOOKUP(D25,$L$69:$M$74,2,FALSE())),"")</f>
        <v/>
      </c>
      <c r="F25" s="17"/>
      <c r="G25" s="19"/>
      <c r="H25" s="17"/>
      <c r="I25" s="17"/>
      <c r="J25" s="17"/>
    </row>
    <row r="26" customFormat="false" ht="15" hidden="false" customHeight="true" outlineLevel="0" collapsed="false">
      <c r="A26" s="20" t="str">
        <f aca="false">IF(B26="","",ROW()-4)</f>
        <v/>
      </c>
      <c r="B26" s="21"/>
      <c r="C26" s="21"/>
      <c r="D26" s="21"/>
      <c r="E26" s="22" t="str">
        <f aca="false">IFERROR(IF(D26="","",VLOOKUP(D26,$L$69:$M$74,2,FALSE())),"")</f>
        <v/>
      </c>
      <c r="F26" s="21"/>
      <c r="G26" s="23"/>
      <c r="H26" s="21"/>
      <c r="I26" s="21"/>
      <c r="J26" s="21"/>
    </row>
    <row r="27" customFormat="false" ht="15" hidden="false" customHeight="true" outlineLevel="0" collapsed="false">
      <c r="A27" s="16" t="str">
        <f aca="false">IF(B27="","",ROW()-4)</f>
        <v/>
      </c>
      <c r="B27" s="17"/>
      <c r="C27" s="17"/>
      <c r="D27" s="17"/>
      <c r="E27" s="18" t="str">
        <f aca="false">IFERROR(IF(D27="","",VLOOKUP(D27,$L$69:$M$74,2,FALSE())),"")</f>
        <v/>
      </c>
      <c r="F27" s="17"/>
      <c r="G27" s="19"/>
      <c r="H27" s="17"/>
      <c r="I27" s="17"/>
      <c r="J27" s="17"/>
    </row>
    <row r="28" customFormat="false" ht="15" hidden="false" customHeight="true" outlineLevel="0" collapsed="false">
      <c r="A28" s="20" t="str">
        <f aca="false">IF(B28="","",ROW()-4)</f>
        <v/>
      </c>
      <c r="B28" s="21"/>
      <c r="C28" s="21"/>
      <c r="D28" s="21"/>
      <c r="E28" s="22" t="str">
        <f aca="false">IFERROR(IF(D28="","",VLOOKUP(D28,$L$69:$M$74,2,FALSE())),"")</f>
        <v/>
      </c>
      <c r="F28" s="21"/>
      <c r="G28" s="23"/>
      <c r="H28" s="21"/>
      <c r="I28" s="21"/>
      <c r="J28" s="21"/>
    </row>
    <row r="29" customFormat="false" ht="15" hidden="false" customHeight="true" outlineLevel="0" collapsed="false">
      <c r="A29" s="16" t="str">
        <f aca="false">IF(B29="","",ROW()-4)</f>
        <v/>
      </c>
      <c r="B29" s="17"/>
      <c r="C29" s="17"/>
      <c r="D29" s="17"/>
      <c r="E29" s="18" t="str">
        <f aca="false">IFERROR(IF(D29="","",VLOOKUP(D29,$L$69:$M$74,2,FALSE())),"")</f>
        <v/>
      </c>
      <c r="F29" s="17"/>
      <c r="G29" s="19"/>
      <c r="H29" s="17"/>
      <c r="I29" s="17"/>
      <c r="J29" s="17"/>
    </row>
    <row r="30" customFormat="false" ht="15" hidden="false" customHeight="true" outlineLevel="0" collapsed="false">
      <c r="A30" s="20" t="str">
        <f aca="false">IF(B30="","",ROW()-4)</f>
        <v/>
      </c>
      <c r="B30" s="21"/>
      <c r="C30" s="21"/>
      <c r="D30" s="21"/>
      <c r="E30" s="22" t="str">
        <f aca="false">IFERROR(IF(D30="","",VLOOKUP(D30,$L$69:$M$74,2,FALSE())),"")</f>
        <v/>
      </c>
      <c r="F30" s="21"/>
      <c r="G30" s="23"/>
      <c r="H30" s="21"/>
      <c r="I30" s="21"/>
      <c r="J30" s="21"/>
    </row>
    <row r="31" customFormat="false" ht="15" hidden="false" customHeight="true" outlineLevel="0" collapsed="false">
      <c r="A31" s="16" t="str">
        <f aca="false">IF(B31="","",ROW()-4)</f>
        <v/>
      </c>
      <c r="B31" s="17"/>
      <c r="C31" s="17"/>
      <c r="D31" s="17"/>
      <c r="E31" s="18" t="str">
        <f aca="false">IFERROR(IF(D31="","",VLOOKUP(D31,$L$69:$M$74,2,FALSE())),"")</f>
        <v/>
      </c>
      <c r="F31" s="17"/>
      <c r="G31" s="19"/>
      <c r="H31" s="17"/>
      <c r="I31" s="17"/>
      <c r="J31" s="17"/>
    </row>
    <row r="32" customFormat="false" ht="15" hidden="false" customHeight="true" outlineLevel="0" collapsed="false">
      <c r="A32" s="20" t="str">
        <f aca="false">IF(B32="","",ROW()-4)</f>
        <v/>
      </c>
      <c r="B32" s="21"/>
      <c r="C32" s="21"/>
      <c r="D32" s="21"/>
      <c r="E32" s="22" t="str">
        <f aca="false">IFERROR(IF(D32="","",VLOOKUP(D32,$L$69:$M$74,2,FALSE())),"")</f>
        <v/>
      </c>
      <c r="F32" s="21"/>
      <c r="G32" s="23"/>
      <c r="H32" s="21"/>
      <c r="I32" s="21"/>
      <c r="J32" s="21"/>
    </row>
    <row r="33" customFormat="false" ht="15" hidden="false" customHeight="true" outlineLevel="0" collapsed="false">
      <c r="A33" s="16" t="str">
        <f aca="false">IF(B33="","",ROW()-4)</f>
        <v/>
      </c>
      <c r="B33" s="17"/>
      <c r="C33" s="17"/>
      <c r="D33" s="17"/>
      <c r="E33" s="18" t="str">
        <f aca="false">IFERROR(IF(D33="","",VLOOKUP(D33,$L$69:$M$74,2,FALSE())),"")</f>
        <v/>
      </c>
      <c r="F33" s="17"/>
      <c r="G33" s="19"/>
      <c r="H33" s="17"/>
      <c r="I33" s="17"/>
      <c r="J33" s="17"/>
    </row>
    <row r="34" customFormat="false" ht="15" hidden="false" customHeight="true" outlineLevel="0" collapsed="false">
      <c r="A34" s="20" t="str">
        <f aca="false">IF(B34="","",ROW()-4)</f>
        <v/>
      </c>
      <c r="B34" s="21"/>
      <c r="C34" s="21"/>
      <c r="D34" s="21"/>
      <c r="E34" s="22" t="str">
        <f aca="false">IFERROR(IF(D34="","",VLOOKUP(D34,$L$69:$M$74,2,FALSE())),"")</f>
        <v/>
      </c>
      <c r="F34" s="21"/>
      <c r="G34" s="23"/>
      <c r="H34" s="21"/>
      <c r="I34" s="21"/>
      <c r="J34" s="21"/>
    </row>
    <row r="35" customFormat="false" ht="15" hidden="false" customHeight="true" outlineLevel="0" collapsed="false">
      <c r="A35" s="16" t="str">
        <f aca="false">IF(B35="","",ROW()-4)</f>
        <v/>
      </c>
      <c r="B35" s="17"/>
      <c r="C35" s="17"/>
      <c r="D35" s="17"/>
      <c r="E35" s="18" t="str">
        <f aca="false">IFERROR(IF(D35="","",VLOOKUP(D35,$L$69:$M$74,2,FALSE())),"")</f>
        <v/>
      </c>
      <c r="F35" s="17"/>
      <c r="G35" s="19"/>
      <c r="H35" s="17"/>
      <c r="I35" s="17"/>
      <c r="J35" s="17"/>
    </row>
    <row r="36" customFormat="false" ht="15" hidden="false" customHeight="true" outlineLevel="0" collapsed="false">
      <c r="A36" s="20" t="str">
        <f aca="false">IF(B36="","",ROW()-4)</f>
        <v/>
      </c>
      <c r="B36" s="21"/>
      <c r="C36" s="21"/>
      <c r="D36" s="21"/>
      <c r="E36" s="22" t="str">
        <f aca="false">IFERROR(IF(D36="","",VLOOKUP(D36,$L$69:$M$74,2,FALSE())),"")</f>
        <v/>
      </c>
      <c r="F36" s="21"/>
      <c r="G36" s="23"/>
      <c r="H36" s="21"/>
      <c r="I36" s="21"/>
      <c r="J36" s="21"/>
    </row>
    <row r="37" customFormat="false" ht="15" hidden="false" customHeight="true" outlineLevel="0" collapsed="false">
      <c r="A37" s="16" t="str">
        <f aca="false">IF(B37="","",ROW()-4)</f>
        <v/>
      </c>
      <c r="B37" s="17"/>
      <c r="C37" s="17"/>
      <c r="D37" s="17"/>
      <c r="E37" s="18" t="str">
        <f aca="false">IFERROR(IF(D37="","",VLOOKUP(D37,$L$69:$M$74,2,FALSE())),"")</f>
        <v/>
      </c>
      <c r="F37" s="17"/>
      <c r="G37" s="19"/>
      <c r="H37" s="17"/>
      <c r="I37" s="17"/>
      <c r="J37" s="17"/>
    </row>
    <row r="38" customFormat="false" ht="15" hidden="false" customHeight="true" outlineLevel="0" collapsed="false">
      <c r="A38" s="20" t="str">
        <f aca="false">IF(B38="","",ROW()-4)</f>
        <v/>
      </c>
      <c r="B38" s="21"/>
      <c r="C38" s="21"/>
      <c r="D38" s="21"/>
      <c r="E38" s="22" t="str">
        <f aca="false">IFERROR(IF(D38="","",VLOOKUP(D38,$L$69:$M$74,2,FALSE())),"")</f>
        <v/>
      </c>
      <c r="F38" s="21"/>
      <c r="G38" s="23"/>
      <c r="H38" s="21"/>
      <c r="I38" s="21"/>
      <c r="J38" s="21"/>
    </row>
    <row r="39" customFormat="false" ht="15" hidden="false" customHeight="true" outlineLevel="0" collapsed="false">
      <c r="A39" s="16" t="str">
        <f aca="false">IF(B39="","",ROW()-4)</f>
        <v/>
      </c>
      <c r="B39" s="17"/>
      <c r="C39" s="17"/>
      <c r="D39" s="17"/>
      <c r="E39" s="18" t="str">
        <f aca="false">IFERROR(IF(D39="","",VLOOKUP(D39,$L$69:$M$74,2,FALSE())),"")</f>
        <v/>
      </c>
      <c r="F39" s="17"/>
      <c r="G39" s="19"/>
      <c r="H39" s="17"/>
      <c r="I39" s="17"/>
      <c r="J39" s="17"/>
    </row>
    <row r="40" customFormat="false" ht="15" hidden="false" customHeight="true" outlineLevel="0" collapsed="false">
      <c r="A40" s="20" t="str">
        <f aca="false">IF(B40="","",ROW()-4)</f>
        <v/>
      </c>
      <c r="B40" s="21"/>
      <c r="C40" s="21"/>
      <c r="D40" s="21"/>
      <c r="E40" s="22" t="str">
        <f aca="false">IFERROR(IF(D40="","",VLOOKUP(D40,$L$69:$M$74,2,FALSE())),"")</f>
        <v/>
      </c>
      <c r="F40" s="21"/>
      <c r="G40" s="23"/>
      <c r="H40" s="21"/>
      <c r="I40" s="21"/>
      <c r="J40" s="21"/>
    </row>
    <row r="41" customFormat="false" ht="15" hidden="false" customHeight="true" outlineLevel="0" collapsed="false">
      <c r="A41" s="16" t="str">
        <f aca="false">IF(B41="","",ROW()-4)</f>
        <v/>
      </c>
      <c r="B41" s="17"/>
      <c r="C41" s="17"/>
      <c r="D41" s="17"/>
      <c r="E41" s="18" t="str">
        <f aca="false">IFERROR(IF(D41="","",VLOOKUP(D41,$L$69:$M$74,2,FALSE())),"")</f>
        <v/>
      </c>
      <c r="F41" s="17"/>
      <c r="G41" s="19"/>
      <c r="H41" s="17"/>
      <c r="I41" s="17"/>
      <c r="J41" s="17"/>
    </row>
    <row r="42" customFormat="false" ht="15" hidden="false" customHeight="true" outlineLevel="0" collapsed="false">
      <c r="A42" s="20" t="str">
        <f aca="false">IF(B42="","",ROW()-4)</f>
        <v/>
      </c>
      <c r="B42" s="21"/>
      <c r="C42" s="21"/>
      <c r="D42" s="21"/>
      <c r="E42" s="22" t="str">
        <f aca="false">IFERROR(IF(D42="","",VLOOKUP(D42,$L$69:$M$74,2,FALSE())),"")</f>
        <v/>
      </c>
      <c r="F42" s="21"/>
      <c r="G42" s="23"/>
      <c r="H42" s="21"/>
      <c r="I42" s="21"/>
      <c r="J42" s="21"/>
    </row>
    <row r="43" customFormat="false" ht="15" hidden="false" customHeight="true" outlineLevel="0" collapsed="false">
      <c r="A43" s="16" t="str">
        <f aca="false">IF(B43="","",ROW()-4)</f>
        <v/>
      </c>
      <c r="B43" s="17"/>
      <c r="C43" s="17"/>
      <c r="D43" s="17"/>
      <c r="E43" s="18" t="str">
        <f aca="false">IFERROR(IF(D43="","",VLOOKUP(D43,$L$69:$M$74,2,FALSE())),"")</f>
        <v/>
      </c>
      <c r="F43" s="17"/>
      <c r="G43" s="19"/>
      <c r="H43" s="17"/>
      <c r="I43" s="17"/>
      <c r="J43" s="17"/>
    </row>
    <row r="44" customFormat="false" ht="15" hidden="false" customHeight="true" outlineLevel="0" collapsed="false">
      <c r="A44" s="20" t="str">
        <f aca="false">IF(B44="","",ROW()-4)</f>
        <v/>
      </c>
      <c r="B44" s="21"/>
      <c r="C44" s="21"/>
      <c r="D44" s="21"/>
      <c r="E44" s="22" t="str">
        <f aca="false">IFERROR(IF(D44="","",VLOOKUP(D44,$L$69:$M$74,2,FALSE())),"")</f>
        <v/>
      </c>
      <c r="F44" s="21"/>
      <c r="G44" s="23"/>
      <c r="H44" s="21"/>
      <c r="I44" s="21"/>
      <c r="J44" s="21"/>
    </row>
    <row r="45" customFormat="false" ht="15" hidden="false" customHeight="true" outlineLevel="0" collapsed="false">
      <c r="A45" s="16" t="str">
        <f aca="false">IF(B45="","",ROW()-4)</f>
        <v/>
      </c>
      <c r="B45" s="17"/>
      <c r="C45" s="17"/>
      <c r="D45" s="17"/>
      <c r="E45" s="18" t="str">
        <f aca="false">IFERROR(IF(D45="","",VLOOKUP(D45,$L$69:$M$74,2,FALSE())),"")</f>
        <v/>
      </c>
      <c r="F45" s="17"/>
      <c r="G45" s="19"/>
      <c r="H45" s="17"/>
      <c r="I45" s="17"/>
      <c r="J45" s="17"/>
    </row>
    <row r="46" customFormat="false" ht="15" hidden="false" customHeight="true" outlineLevel="0" collapsed="false">
      <c r="A46" s="20" t="str">
        <f aca="false">IF(B46="","",ROW()-4)</f>
        <v/>
      </c>
      <c r="B46" s="21"/>
      <c r="C46" s="21"/>
      <c r="D46" s="21"/>
      <c r="E46" s="22" t="str">
        <f aca="false">IFERROR(IF(D46="","",VLOOKUP(D46,$L$69:$M$74,2,FALSE())),"")</f>
        <v/>
      </c>
      <c r="F46" s="21"/>
      <c r="G46" s="23"/>
      <c r="H46" s="21"/>
      <c r="I46" s="21"/>
      <c r="J46" s="21"/>
    </row>
    <row r="47" customFormat="false" ht="15" hidden="false" customHeight="true" outlineLevel="0" collapsed="false">
      <c r="A47" s="16" t="str">
        <f aca="false">IF(B47="","",ROW()-4)</f>
        <v/>
      </c>
      <c r="B47" s="17"/>
      <c r="C47" s="17"/>
      <c r="D47" s="17"/>
      <c r="E47" s="18" t="str">
        <f aca="false">IFERROR(IF(D47="","",VLOOKUP(D47,$L$69:$M$74,2,FALSE())),"")</f>
        <v/>
      </c>
      <c r="F47" s="17"/>
      <c r="G47" s="19"/>
      <c r="H47" s="17"/>
      <c r="I47" s="17"/>
      <c r="J47" s="17"/>
    </row>
    <row r="48" customFormat="false" ht="15" hidden="false" customHeight="true" outlineLevel="0" collapsed="false">
      <c r="A48" s="20" t="str">
        <f aca="false">IF(B48="","",ROW()-4)</f>
        <v/>
      </c>
      <c r="B48" s="21"/>
      <c r="C48" s="21"/>
      <c r="D48" s="21"/>
      <c r="E48" s="22" t="str">
        <f aca="false">IFERROR(IF(D48="","",VLOOKUP(D48,$L$69:$M$74,2,FALSE())),"")</f>
        <v/>
      </c>
      <c r="F48" s="21"/>
      <c r="G48" s="23"/>
      <c r="H48" s="21"/>
      <c r="I48" s="21"/>
      <c r="J48" s="21"/>
    </row>
    <row r="49" customFormat="false" ht="15" hidden="false" customHeight="true" outlineLevel="0" collapsed="false">
      <c r="A49" s="16" t="str">
        <f aca="false">IF(B49="","",ROW()-4)</f>
        <v/>
      </c>
      <c r="B49" s="17"/>
      <c r="C49" s="17"/>
      <c r="D49" s="17"/>
      <c r="E49" s="18" t="str">
        <f aca="false">IFERROR(IF(D49="","",VLOOKUP(D49,$L$69:$M$74,2,FALSE())),"")</f>
        <v/>
      </c>
      <c r="F49" s="17"/>
      <c r="G49" s="19"/>
      <c r="H49" s="17"/>
      <c r="I49" s="17"/>
      <c r="J49" s="17"/>
    </row>
    <row r="50" customFormat="false" ht="15" hidden="false" customHeight="true" outlineLevel="0" collapsed="false">
      <c r="A50" s="20" t="str">
        <f aca="false">IF(B50="","",ROW()-4)</f>
        <v/>
      </c>
      <c r="B50" s="21"/>
      <c r="C50" s="21"/>
      <c r="D50" s="21"/>
      <c r="E50" s="22" t="str">
        <f aca="false">IFERROR(IF(D50="","",VLOOKUP(D50,$L$69:$M$74,2,FALSE())),"")</f>
        <v/>
      </c>
      <c r="F50" s="21"/>
      <c r="G50" s="23"/>
      <c r="H50" s="21"/>
      <c r="I50" s="21"/>
      <c r="J50" s="21"/>
    </row>
    <row r="51" customFormat="false" ht="15" hidden="false" customHeight="true" outlineLevel="0" collapsed="false">
      <c r="A51" s="16" t="str">
        <f aca="false">IF(B51="","",ROW()-4)</f>
        <v/>
      </c>
      <c r="B51" s="17"/>
      <c r="C51" s="17"/>
      <c r="D51" s="17"/>
      <c r="E51" s="18" t="str">
        <f aca="false">IFERROR(IF(D51="","",VLOOKUP(D51,$L$69:$M$74,2,FALSE())),"")</f>
        <v/>
      </c>
      <c r="F51" s="17"/>
      <c r="G51" s="19"/>
      <c r="H51" s="17"/>
      <c r="I51" s="17"/>
      <c r="J51" s="17"/>
    </row>
    <row r="52" customFormat="false" ht="15" hidden="false" customHeight="true" outlineLevel="0" collapsed="false">
      <c r="A52" s="20" t="str">
        <f aca="false">IF(B52="","",ROW()-4)</f>
        <v/>
      </c>
      <c r="B52" s="21"/>
      <c r="C52" s="21"/>
      <c r="D52" s="21"/>
      <c r="E52" s="22" t="str">
        <f aca="false">IFERROR(IF(D52="","",VLOOKUP(D52,$L$69:$M$74,2,FALSE())),"")</f>
        <v/>
      </c>
      <c r="F52" s="21"/>
      <c r="G52" s="23"/>
      <c r="H52" s="21"/>
      <c r="I52" s="21"/>
      <c r="J52" s="21"/>
    </row>
    <row r="53" customFormat="false" ht="15" hidden="false" customHeight="true" outlineLevel="0" collapsed="false">
      <c r="A53" s="16" t="str">
        <f aca="false">IF(B53="","",ROW()-4)</f>
        <v/>
      </c>
      <c r="B53" s="17"/>
      <c r="C53" s="17"/>
      <c r="D53" s="17"/>
      <c r="E53" s="18" t="str">
        <f aca="false">IFERROR(IF(D53="","",VLOOKUP(D53,$L$69:$M$74,2,FALSE())),"")</f>
        <v/>
      </c>
      <c r="F53" s="17"/>
      <c r="G53" s="19"/>
      <c r="H53" s="17"/>
      <c r="I53" s="17"/>
      <c r="J53" s="17"/>
    </row>
    <row r="54" customFormat="false" ht="15" hidden="false" customHeight="true" outlineLevel="0" collapsed="false">
      <c r="A54" s="20" t="str">
        <f aca="false">IF(B54="","",ROW()-4)</f>
        <v/>
      </c>
      <c r="B54" s="21"/>
      <c r="C54" s="21"/>
      <c r="D54" s="21"/>
      <c r="E54" s="22" t="str">
        <f aca="false">IFERROR(IF(D54="","",VLOOKUP(D54,$L$69:$M$74,2,FALSE())),"")</f>
        <v/>
      </c>
      <c r="F54" s="21"/>
      <c r="G54" s="23"/>
      <c r="H54" s="21"/>
      <c r="I54" s="21"/>
      <c r="J54" s="21"/>
    </row>
    <row r="55" customFormat="false" ht="15" hidden="false" customHeight="true" outlineLevel="0" collapsed="false">
      <c r="A55" s="16" t="str">
        <f aca="false">IF(B55="","",ROW()-4)</f>
        <v/>
      </c>
      <c r="B55" s="17"/>
      <c r="C55" s="17"/>
      <c r="D55" s="17"/>
      <c r="E55" s="18" t="str">
        <f aca="false">IFERROR(IF(D55="","",VLOOKUP(D55,$L$69:$M$74,2,FALSE())),"")</f>
        <v/>
      </c>
      <c r="F55" s="17"/>
      <c r="G55" s="19"/>
      <c r="H55" s="17"/>
      <c r="I55" s="17"/>
      <c r="J55" s="17"/>
    </row>
    <row r="56" customFormat="false" ht="15" hidden="false" customHeight="true" outlineLevel="0" collapsed="false">
      <c r="A56" s="20" t="str">
        <f aca="false">IF(B56="","",ROW()-4)</f>
        <v/>
      </c>
      <c r="B56" s="21"/>
      <c r="C56" s="21"/>
      <c r="D56" s="21"/>
      <c r="E56" s="22" t="str">
        <f aca="false">IFERROR(IF(D56="","",VLOOKUP(D56,$L$69:$M$74,2,FALSE())),"")</f>
        <v/>
      </c>
      <c r="F56" s="21"/>
      <c r="G56" s="23"/>
      <c r="H56" s="21"/>
      <c r="I56" s="21"/>
      <c r="J56" s="21"/>
    </row>
    <row r="57" customFormat="false" ht="15" hidden="false" customHeight="true" outlineLevel="0" collapsed="false">
      <c r="A57" s="16" t="str">
        <f aca="false">IF(B57="","",ROW()-4)</f>
        <v/>
      </c>
      <c r="B57" s="17"/>
      <c r="C57" s="17"/>
      <c r="D57" s="17"/>
      <c r="E57" s="18" t="str">
        <f aca="false">IFERROR(IF(D57="","",VLOOKUP(D57,$L$69:$M$74,2,FALSE())),"")</f>
        <v/>
      </c>
      <c r="F57" s="17"/>
      <c r="G57" s="19"/>
      <c r="H57" s="17"/>
      <c r="I57" s="17"/>
      <c r="J57" s="17"/>
    </row>
    <row r="58" customFormat="false" ht="15" hidden="false" customHeight="true" outlineLevel="0" collapsed="false">
      <c r="A58" s="20" t="str">
        <f aca="false">IF(B58="","",ROW()-4)</f>
        <v/>
      </c>
      <c r="B58" s="21"/>
      <c r="C58" s="21"/>
      <c r="D58" s="21"/>
      <c r="E58" s="22" t="str">
        <f aca="false">IFERROR(IF(D58="","",VLOOKUP(D58,$L$69:$M$74,2,FALSE())),"")</f>
        <v/>
      </c>
      <c r="F58" s="21"/>
      <c r="G58" s="23"/>
      <c r="H58" s="21"/>
      <c r="I58" s="21"/>
      <c r="J58" s="21"/>
    </row>
    <row r="59" customFormat="false" ht="15" hidden="false" customHeight="true" outlineLevel="0" collapsed="false">
      <c r="A59" s="16" t="str">
        <f aca="false">IF(B59="","",ROW()-4)</f>
        <v/>
      </c>
      <c r="B59" s="17"/>
      <c r="C59" s="17"/>
      <c r="D59" s="17"/>
      <c r="E59" s="18" t="str">
        <f aca="false">IFERROR(IF(D59="","",VLOOKUP(D59,$L$69:$M$74,2,FALSE())),"")</f>
        <v/>
      </c>
      <c r="F59" s="17"/>
      <c r="G59" s="19"/>
      <c r="H59" s="17"/>
      <c r="I59" s="17"/>
      <c r="J59" s="17"/>
    </row>
    <row r="60" customFormat="false" ht="15" hidden="false" customHeight="true" outlineLevel="0" collapsed="false">
      <c r="A60" s="20" t="str">
        <f aca="false">IF(B60="","",ROW()-4)</f>
        <v/>
      </c>
      <c r="B60" s="21"/>
      <c r="C60" s="21"/>
      <c r="D60" s="21"/>
      <c r="E60" s="22" t="str">
        <f aca="false">IFERROR(IF(D60="","",VLOOKUP(D60,$L$69:$M$74,2,FALSE())),"")</f>
        <v/>
      </c>
      <c r="F60" s="21"/>
      <c r="G60" s="23"/>
      <c r="H60" s="21"/>
      <c r="I60" s="21"/>
      <c r="J60" s="21"/>
    </row>
    <row r="61" customFormat="false" ht="15" hidden="false" customHeight="true" outlineLevel="0" collapsed="false">
      <c r="A61" s="16" t="str">
        <f aca="false">IF(B61="","",ROW()-4)</f>
        <v/>
      </c>
      <c r="B61" s="17"/>
      <c r="C61" s="17"/>
      <c r="D61" s="17"/>
      <c r="E61" s="18" t="str">
        <f aca="false">IFERROR(IF(D61="","",VLOOKUP(D61,$L$69:$M$74,2,FALSE())),"")</f>
        <v/>
      </c>
      <c r="F61" s="17"/>
      <c r="G61" s="19"/>
      <c r="H61" s="17"/>
      <c r="I61" s="17"/>
      <c r="J61" s="17"/>
    </row>
    <row r="62" customFormat="false" ht="15" hidden="false" customHeight="true" outlineLevel="0" collapsed="false">
      <c r="A62" s="20" t="str">
        <f aca="false">IF(B62="","",ROW()-4)</f>
        <v/>
      </c>
      <c r="B62" s="21"/>
      <c r="C62" s="21"/>
      <c r="D62" s="21"/>
      <c r="E62" s="22" t="str">
        <f aca="false">IFERROR(IF(D62="","",VLOOKUP(D62,$L$69:$M$74,2,FALSE())),"")</f>
        <v/>
      </c>
      <c r="F62" s="21"/>
      <c r="G62" s="23"/>
      <c r="H62" s="21"/>
      <c r="I62" s="21"/>
      <c r="J62" s="21"/>
    </row>
    <row r="63" customFormat="false" ht="15" hidden="false" customHeight="true" outlineLevel="0" collapsed="false">
      <c r="A63" s="16" t="str">
        <f aca="false">IF(B63="","",ROW()-4)</f>
        <v/>
      </c>
      <c r="B63" s="17"/>
      <c r="C63" s="17"/>
      <c r="D63" s="17"/>
      <c r="E63" s="18" t="str">
        <f aca="false">IFERROR(IF(D63="","",VLOOKUP(D63,$L$69:$M$74,2,FALSE())),"")</f>
        <v/>
      </c>
      <c r="F63" s="17"/>
      <c r="G63" s="19"/>
      <c r="H63" s="17"/>
      <c r="I63" s="17"/>
      <c r="J63" s="17"/>
    </row>
    <row r="64" customFormat="false" ht="15" hidden="false" customHeight="true" outlineLevel="0" collapsed="false">
      <c r="A64" s="20" t="str">
        <f aca="false">IF(B64="","",ROW()-4)</f>
        <v/>
      </c>
      <c r="B64" s="21"/>
      <c r="C64" s="21"/>
      <c r="D64" s="21"/>
      <c r="E64" s="22" t="str">
        <f aca="false">IFERROR(IF(D64="","",VLOOKUP(D64,$L$69:$M$74,2,FALSE())),"")</f>
        <v/>
      </c>
      <c r="F64" s="21"/>
      <c r="G64" s="23"/>
      <c r="H64" s="21"/>
      <c r="I64" s="21"/>
      <c r="J64" s="21"/>
    </row>
    <row r="68" customFormat="false" ht="15" hidden="false" customHeight="true" outlineLevel="0" collapsed="false">
      <c r="L68" s="24" t="s">
        <v>27</v>
      </c>
      <c r="M68" s="24" t="s">
        <v>29</v>
      </c>
    </row>
    <row r="69" customFormat="false" ht="15" hidden="false" customHeight="true" outlineLevel="0" collapsed="false">
      <c r="L69" s="25" t="s">
        <v>31</v>
      </c>
      <c r="M69" s="25" t="s">
        <v>89</v>
      </c>
    </row>
    <row r="70" customFormat="false" ht="15" hidden="false" customHeight="true" outlineLevel="0" collapsed="false">
      <c r="L70" s="25" t="s">
        <v>35</v>
      </c>
      <c r="M70" s="25" t="s">
        <v>90</v>
      </c>
    </row>
    <row r="71" customFormat="false" ht="15" hidden="false" customHeight="true" outlineLevel="0" collapsed="false">
      <c r="L71" s="25" t="s">
        <v>39</v>
      </c>
      <c r="M71" s="25" t="s">
        <v>91</v>
      </c>
    </row>
    <row r="72" customFormat="false" ht="15" hidden="false" customHeight="true" outlineLevel="0" collapsed="false">
      <c r="L72" s="25" t="s">
        <v>43</v>
      </c>
      <c r="M72" s="25" t="s">
        <v>92</v>
      </c>
    </row>
    <row r="73" customFormat="false" ht="15" hidden="false" customHeight="true" outlineLevel="0" collapsed="false">
      <c r="L73" s="25" t="s">
        <v>47</v>
      </c>
      <c r="M73" s="25" t="s">
        <v>93</v>
      </c>
    </row>
    <row r="74" customFormat="false" ht="15" hidden="false" customHeight="true" outlineLevel="0" collapsed="false">
      <c r="L74" s="25" t="s">
        <v>51</v>
      </c>
      <c r="M74" s="25" t="s">
        <v>94</v>
      </c>
    </row>
  </sheetData>
  <conditionalFormatting sqref="I5:I64">
    <cfRule type="expression" priority="2" aboveAverage="0" equalAverage="0" bottom="0" percent="0" rank="0" text="" dxfId="0">
      <formula>AND($E5="Remove (parity check)",$I5&lt;&gt;"Yes",$B5&lt;&gt;"")</formula>
    </cfRule>
  </conditionalFormatting>
  <conditionalFormatting sqref="H5:H64">
    <cfRule type="cellIs" priority="3" operator="equal" aboveAverage="0" equalAverage="0" bottom="0" percent="0" rank="0" text="" dxfId="1">
      <formula>"Verified"</formula>
    </cfRule>
  </conditionalFormatting>
  <dataValidations count="5">
    <dataValidation allowBlank="true" errorStyle="stop" operator="between" showDropDown="false" showErrorMessage="false" showInputMessage="false" sqref="D5:D64" type="list">
      <formula1>"Instructional,Answer,Input,Fixed terms,Report,Marketing duplicate"</formula1>
      <formula2>0</formula2>
    </dataValidation>
    <dataValidation allowBlank="true" errorStyle="stop" operator="between" showDropDown="false" showErrorMessage="false" showInputMessage="false" sqref="F5:F64" type="list">
      <formula1>"Research,Content,Engineering,Design,Compliance"</formula1>
      <formula2>0</formula2>
    </dataValidation>
    <dataValidation allowBlank="true" errorStyle="stop" operator="between" showDropDown="false" showErrorMessage="false" showInputMessage="false" sqref="H5:H64" type="list">
      <formula1>"Not started,In progress,Fixed,Verified,Removed,Blocked"</formula1>
      <formula2>0</formula2>
    </dataValidation>
    <dataValidation allowBlank="true" errorStyle="stop" operator="between" showDropDown="false" showErrorMessage="false" showInputMessage="false" sqref="I5:I64" type="list">
      <formula1>"n/a,Pending,Yes"</formula1>
      <formula2>0</formula2>
    </dataValidation>
    <dataValidation allowBlank="true" errorStyle="stop" operator="between" showDropDown="false" showErrorMessage="false" showInputMessage="false" sqref="G5:G64" type="whole">
      <formula1>1</formula1>
      <formula2>999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2"/>
    <col collapsed="false" customWidth="true" hidden="false" outlineLevel="0" max="3" min="3" style="1" width="4"/>
    <col collapsed="false" customWidth="true" hidden="false" outlineLevel="0" max="4" min="4" style="1" width="22"/>
    <col collapsed="false" customWidth="true" hidden="false" outlineLevel="0" max="5" min="5" style="1" width="10"/>
  </cols>
  <sheetData>
    <row r="1" customFormat="false" ht="18" hidden="false" customHeight="true" outlineLevel="0" collapsed="false">
      <c r="A1" s="2" t="s">
        <v>95</v>
      </c>
    </row>
    <row r="2" customFormat="false" ht="15" hidden="false" customHeight="true" outlineLevel="0" collapsed="false">
      <c r="A2" s="3" t="s">
        <v>96</v>
      </c>
    </row>
    <row r="4" customFormat="false" ht="15" hidden="false" customHeight="true" outlineLevel="0" collapsed="false">
      <c r="A4" s="5" t="s">
        <v>97</v>
      </c>
      <c r="D4" s="5" t="s">
        <v>98</v>
      </c>
    </row>
    <row r="5" customFormat="false" ht="15" hidden="false" customHeight="true" outlineLevel="0" collapsed="false">
      <c r="A5" s="4" t="s">
        <v>99</v>
      </c>
      <c r="B5" s="26" t="n">
        <f aca="false">COUNTIF(Triage!$B$5:$B$64,"?*")</f>
        <v>5</v>
      </c>
      <c r="D5" s="4" t="s">
        <v>100</v>
      </c>
      <c r="E5" s="26" t="n">
        <f aca="false">COUNTIF(Triage!$F$5:$F$64,"Research")</f>
        <v>0</v>
      </c>
    </row>
    <row r="6" customFormat="false" ht="15" hidden="false" customHeight="true" outlineLevel="0" collapsed="false">
      <c r="A6" s="4" t="s">
        <v>75</v>
      </c>
      <c r="B6" s="26" t="n">
        <f aca="false">COUNTIF(Triage!$H$5:$H$64,"Not started")</f>
        <v>3</v>
      </c>
      <c r="D6" s="4" t="s">
        <v>68</v>
      </c>
      <c r="E6" s="26" t="n">
        <f aca="false">COUNTIF(Triage!$F$5:$F$64,"Content")</f>
        <v>3</v>
      </c>
    </row>
    <row r="7" customFormat="false" ht="15" hidden="false" customHeight="true" outlineLevel="0" collapsed="false">
      <c r="A7" s="4" t="s">
        <v>69</v>
      </c>
      <c r="B7" s="26" t="n">
        <f aca="false">COUNTIF(Triage!$H$5:$H$64,"In progress")</f>
        <v>1</v>
      </c>
      <c r="D7" s="4" t="s">
        <v>74</v>
      </c>
      <c r="E7" s="26" t="n">
        <f aca="false">COUNTIF(Triage!$F$5:$F$64,"Engineering")</f>
        <v>1</v>
      </c>
    </row>
    <row r="8" customFormat="false" ht="15" hidden="false" customHeight="true" outlineLevel="0" collapsed="false">
      <c r="A8" s="4" t="s">
        <v>101</v>
      </c>
      <c r="B8" s="26" t="n">
        <f aca="false">COUNTIF(Triage!$H$5:$H$64,"Fixed")</f>
        <v>0</v>
      </c>
      <c r="D8" s="4" t="s">
        <v>102</v>
      </c>
      <c r="E8" s="26" t="n">
        <f aca="false">COUNTIF(Triage!$F$5:$F$64,"Design")</f>
        <v>0</v>
      </c>
    </row>
    <row r="9" customFormat="false" ht="15" hidden="false" customHeight="true" outlineLevel="0" collapsed="false">
      <c r="A9" s="4" t="s">
        <v>103</v>
      </c>
      <c r="B9" s="26" t="n">
        <f aca="false">COUNTIF(Triage!$H$5:$H$64,"Verified")</f>
        <v>0</v>
      </c>
      <c r="D9" s="4" t="s">
        <v>82</v>
      </c>
      <c r="E9" s="26" t="n">
        <f aca="false">COUNTIF(Triage!$F$5:$F$64,"Compliance")</f>
        <v>1</v>
      </c>
    </row>
    <row r="10" customFormat="false" ht="15" hidden="false" customHeight="true" outlineLevel="0" collapsed="false">
      <c r="A10" s="4" t="s">
        <v>104</v>
      </c>
      <c r="B10" s="26" t="n">
        <f aca="false">COUNTIF(Triage!$H$5:$H$64,"Removed")</f>
        <v>0</v>
      </c>
    </row>
    <row r="11" customFormat="false" ht="15" hidden="false" customHeight="true" outlineLevel="0" collapsed="false">
      <c r="A11" s="4" t="s">
        <v>86</v>
      </c>
      <c r="B11" s="26" t="n">
        <f aca="false">COUNTIF(Triage!$H$5:$H$64,"Blocked")</f>
        <v>1</v>
      </c>
    </row>
    <row r="14" customFormat="false" ht="15" hidden="false" customHeight="true" outlineLevel="0" collapsed="false">
      <c r="A14" s="5" t="s">
        <v>105</v>
      </c>
    </row>
    <row r="15" customFormat="false" ht="17.25" hidden="false" customHeight="true" outlineLevel="0" collapsed="false">
      <c r="A15" s="4" t="s">
        <v>106</v>
      </c>
      <c r="B15" s="27" t="n">
        <f aca="false">COUNTIFS(Triage!$E$5:$E$64,"Remove (parity check)",Triage!$I$5:$I$64,"&lt;&gt;Yes")</f>
        <v>1</v>
      </c>
    </row>
    <row r="16" customFormat="false" ht="15" hidden="false" customHeight="true" outlineLevel="0" collapsed="false">
      <c r="A16" s="28" t="s">
        <v>107</v>
      </c>
    </row>
    <row r="18" customFormat="false" ht="15" hidden="false" customHeight="true" outlineLevel="0" collapsed="false">
      <c r="A18" s="5" t="s">
        <v>108</v>
      </c>
    </row>
    <row r="19" customFormat="false" ht="15" hidden="false" customHeight="true" outlineLevel="0" collapsed="false">
      <c r="A19" s="4" t="s">
        <v>109</v>
      </c>
      <c r="B19" s="5" t="n">
        <f aca="false">COUNTIF(Triage!$H$5:$H$64,"Fixed")</f>
        <v>0</v>
      </c>
    </row>
    <row r="20" customFormat="false" ht="15" hidden="false" customHeight="true" outlineLevel="0" collapsed="false">
      <c r="A20" s="4" t="s">
        <v>110</v>
      </c>
      <c r="B20" s="5" t="n">
        <f aca="false">COUNTIF(Triage!$H$5:$H$64,"Verified")</f>
        <v>0</v>
      </c>
    </row>
  </sheetData>
  <sheetProtection sheet="true" formatCells="false" formatColumns="false" formatRows="false" insertColumns="false" insertRows="false" deleteColumns="false" deleteRows="false" selectLockedCells="true" sort="false" autoFilter="false" selectUnlockedCells="true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2026-06-13T08:47:08Z</dcterms:created>
  <dc:creator>openpyxl</dc:creator>
  <dc:description/>
  <dc:language>en-US</dc:language>
  <cp:lastModifiedBy/>
  <dcterms:modified xsi:type="dcterms:W3CDTF">2026-06-18T12:50:22Z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